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7370" windowHeight="7980" activeTab="0"/>
  </bookViews>
  <sheets>
    <sheet name="Таб 2" sheetId="1" r:id="rId1"/>
    <sheet name="Таб 3" sheetId="2" r:id="rId2"/>
    <sheet name="таб 1" sheetId="3" r:id="rId3"/>
    <sheet name="Лист1" sheetId="4" r:id="rId4"/>
  </sheets>
  <definedNames>
    <definedName name="_xlnm.Print_Titles" localSheetId="0">'Таб 2'!$2:$4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<sst xmlns="http://schemas.openxmlformats.org/spreadsheetml/2006/main" count="83" uniqueCount="74">
  <si>
    <t>№ п/п</t>
  </si>
  <si>
    <t xml:space="preserve">Средняя арифм. цена 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</si>
  <si>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</si>
  <si>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</si>
  <si>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</si>
  <si>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</si>
  <si>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</si>
  <si>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</si>
  <si>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Наименование продукции</t>
  </si>
  <si>
    <t xml:space="preserve">Индекс Росстата,              
отражающий изменение цен по соответствующей группе продукции (в случае индексации цены из ранее действовавшего договора)
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</si>
  <si>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</si>
  <si>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</si>
  <si>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</si>
  <si>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Зам. главного врача по экономическим вопросам</t>
  </si>
  <si>
    <t>А.В. Вдовина</t>
  </si>
  <si>
    <t>цена, руб.(скорректированная)</t>
  </si>
  <si>
    <t xml:space="preserve">Цена единицы продукции из ранее действовавшего договора, руб. </t>
  </si>
  <si>
    <t>Цена единицы продукции из ранее действовавшего договора, руб.   с учетом индекса.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</si>
  <si>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</si>
  <si>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</si>
  <si>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</si>
  <si>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</si>
  <si>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</si>
  <si>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</si>
  <si>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</si>
  <si>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</si>
  <si>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</si>
  <si>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</si>
  <si>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</si>
  <si>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</si>
  <si>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</si>
  <si>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</si>
  <si>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</si>
  <si>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</si>
  <si>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</si>
  <si>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</si>
  <si>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</si>
  <si>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</si>
  <si>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</si>
  <si>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Количество участников на рынке      более 5</t>
  </si>
  <si>
    <t xml:space="preserve">Зам. главного врача по экономическим вопросам                                                                    </t>
  </si>
  <si>
    <t xml:space="preserve">   </t>
  </si>
  <si>
    <t xml:space="preserve">                             А.В. Вдовина</t>
  </si>
  <si>
    <t xml:space="preserve">Обоснование начальной (максимальной) цены договора 
</t>
  </si>
  <si>
    <t>Количество закупаемой продукции, шт.</t>
  </si>
  <si>
    <t>Количество закупаемой продукции</t>
  </si>
  <si>
    <t>Цена единицы продукции с учетом НДС, руб.</t>
  </si>
  <si>
    <t>Значение начальной (максимальной) цены договора с учетом НДС</t>
  </si>
  <si>
    <t>Нач.экономического отдела</t>
  </si>
  <si>
    <t>Ю.И. Чекина</t>
  </si>
  <si>
    <t>Поверка манометра технического</t>
  </si>
  <si>
    <t xml:space="preserve">  Поверка тонометра механического (с подготовкой к поверке)</t>
  </si>
  <si>
    <t xml:space="preserve">Поверка аппарата ЭКГ одноканального  </t>
  </si>
  <si>
    <t xml:space="preserve"> Поверка тонометра 
автоматического/полуавтоматического</t>
  </si>
  <si>
    <t>Поверка анализаторов паров этанола</t>
  </si>
  <si>
    <t xml:space="preserve">  Поверка аппарата ЭКГ 
многоканального</t>
  </si>
  <si>
    <t xml:space="preserve"> Поверка встроенных 
электроизмерительных приборов</t>
  </si>
  <si>
    <t xml:space="preserve">  Проверка и корректировка показаний 
алкотестера   </t>
  </si>
  <si>
    <t>Значение №4</t>
  </si>
  <si>
    <t>Значение №5</t>
  </si>
  <si>
    <t>21070000209\2</t>
  </si>
  <si>
    <t>Предповерочная подготовка и поверка  СИ и СИМН</t>
  </si>
  <si>
    <t>на услуги по предповерочной подготовке и поверке СИ и СИМН</t>
  </si>
  <si>
    <t xml:space="preserve">      Начальная (максимальная) цена договора на право заключения договора на услуги по  предповерочной подготовке и поверке СИ и СИМН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</si>
  <si>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</si>
  <si>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7.5</t>
  </si>
  <si>
    <t>Пределы измерения 0 - 6 bar.,класс точности 1,6</t>
  </si>
  <si>
    <t>Пределы измерения 20 - 300 мм.рт.ст., погрешность измерения +(-) 4 мм.рт.ст</t>
  </si>
  <si>
    <t xml:space="preserve">Одноканальная регистрация ЭКГ </t>
  </si>
  <si>
    <t>6-12 кнальная регистрация ЭКГ в ручном и автоматическом режимах</t>
  </si>
  <si>
    <t>Диапазон измерения массовой концентрации этанола 0 - 0,48 мг/л, погрешность +(-) 0,05 мг/л</t>
  </si>
  <si>
    <t>Диапазон измерения массовой концентрации этанола 0 - 1,5 промилле, погрешность +(-) 20%</t>
  </si>
  <si>
    <t>Измерение выходный мощности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</si>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</sst>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9" fontId="3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4" applyNumberFormat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12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/>
    </xf>
    <xf numFmtId="0" fontId="60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9" fontId="8" fillId="0" borderId="0" xfId="0" applyNumberFormat="1" applyFont="1" applyBorder="1" applyAlignment="1">
      <alignment horizontal="justify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71" fontId="2" fillId="2" borderId="14" xfId="69" applyFont="1" applyFill="1" applyBorder="1" applyAlignment="1">
      <alignment horizontal="center" vertical="center" wrapText="1"/>
    </xf>
    <xf numFmtId="171" fontId="2" fillId="2" borderId="13" xfId="69" applyFont="1" applyFill="1" applyBorder="1" applyAlignment="1">
      <alignment horizontal="center" vertical="center" wrapText="1"/>
    </xf>
    <xf numFmtId="171" fontId="2" fillId="2" borderId="16" xfId="69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10" fillId="0" borderId="1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0" fillId="0" borderId="14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18</xdr:col>
      <xdr:colOff>657225</xdr:colOff>
      <xdr:row>25</xdr:row>
      <xdr:rowOff>9525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l="9677" t="33854" r="6085" b="17318"/>
        <a:stretch>
          <a:fillRect/>
        </a:stretch>
      </xdr:blipFill>
      <xdr:spPr>
        <a:xfrm>
          <a:off x="685800" y="485775"/>
          <a:ext cx="12315825" cy="3571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3"/>
  <sheetViews>
    <sheetView tabSelected="1" zoomScale="90" zoomScaleNormal="90" zoomScaleSheetLayoutView="75" zoomScalePageLayoutView="0" workbookViewId="0" topLeftCell="A1">
      <selection activeCell="C7" sqref="C7"/>
    </sheetView>
  </sheetViews>
  <sheetFormatPr defaultColWidth="9.00390625" defaultRowHeight="12.75"/>
  <cols>
    <col min="1" max="1" width="5.375" style="41" customWidth="1"/>
    <col min="2" max="3" width="32.875" style="41" customWidth="1"/>
    <col min="4" max="4" width="17.75390625" style="41" customWidth="1"/>
    <col min="5" max="5" width="19.375" style="41" customWidth="1"/>
    <col min="6" max="6" width="19.00390625" style="41" customWidth="1"/>
    <col min="7" max="16384" width="9.125" style="38" customWidth="1"/>
  </cols>
  <sheetData>
    <row r="1" spans="1:6" ht="25.5" customHeight="1">
      <c r="A1" s="37"/>
      <c r="B1" s="37"/>
      <c r="C1" s="83" t="s">
        <v>73</v>
      </c>
      <c r="D1" s="37"/>
      <c r="E1" s="37"/>
      <c r="F1" s="37"/>
    </row>
    <row r="2" spans="1:6" ht="36" customHeight="1">
      <c r="A2" s="67" t="s">
        <v>0</v>
      </c>
      <c r="B2" s="67" t="s">
        <v>8</v>
      </c>
      <c r="C2" s="80" t="s">
        <v>5</v>
      </c>
      <c r="D2" s="67" t="s">
        <v>45</v>
      </c>
      <c r="E2" s="67" t="s">
        <v>12</v>
      </c>
      <c r="F2" s="67" t="s">
        <v>10</v>
      </c>
    </row>
    <row r="3" spans="1:6" ht="36" customHeight="1">
      <c r="A3" s="67"/>
      <c r="B3" s="67"/>
      <c r="C3" s="81"/>
      <c r="D3" s="67"/>
      <c r="E3" s="67"/>
      <c r="F3" s="67"/>
    </row>
    <row r="4" spans="1:6" ht="82.5" customHeight="1">
      <c r="A4" s="67"/>
      <c r="B4" s="67"/>
      <c r="C4" s="82"/>
      <c r="D4" s="67"/>
      <c r="E4" s="67"/>
      <c r="F4" s="67"/>
    </row>
    <row r="5" spans="1:6" ht="25.5" customHeight="1">
      <c r="A5" s="39">
        <v>1</v>
      </c>
      <c r="B5" s="52" t="s">
        <v>50</v>
      </c>
      <c r="C5" s="79" t="s">
        <v>66</v>
      </c>
      <c r="D5" s="78">
        <v>20</v>
      </c>
      <c r="E5" s="78">
        <v>514.1</v>
      </c>
      <c r="F5" s="78">
        <v>10282</v>
      </c>
    </row>
    <row r="6" spans="1:6" ht="25.5">
      <c r="A6" s="39">
        <v>2</v>
      </c>
      <c r="B6" s="52" t="s">
        <v>51</v>
      </c>
      <c r="C6" s="79" t="s">
        <v>67</v>
      </c>
      <c r="D6" s="78">
        <v>391</v>
      </c>
      <c r="E6" s="78">
        <v>609.14</v>
      </c>
      <c r="F6" s="78">
        <v>238173.74</v>
      </c>
    </row>
    <row r="7" spans="1:6" ht="38.25">
      <c r="A7" s="39">
        <v>3</v>
      </c>
      <c r="B7" s="52" t="s">
        <v>53</v>
      </c>
      <c r="C7" s="79" t="s">
        <v>67</v>
      </c>
      <c r="D7" s="78">
        <v>42</v>
      </c>
      <c r="E7" s="78">
        <v>537.86</v>
      </c>
      <c r="F7" s="78">
        <v>22590.12</v>
      </c>
    </row>
    <row r="8" spans="1:6" ht="25.5">
      <c r="A8" s="39">
        <v>4</v>
      </c>
      <c r="B8" s="52" t="s">
        <v>52</v>
      </c>
      <c r="C8" s="79" t="s">
        <v>68</v>
      </c>
      <c r="D8" s="78">
        <v>3</v>
      </c>
      <c r="E8" s="78">
        <v>2227.1</v>
      </c>
      <c r="F8" s="78">
        <v>6681.3</v>
      </c>
    </row>
    <row r="9" spans="1:6" ht="25.5">
      <c r="A9" s="39">
        <v>5</v>
      </c>
      <c r="B9" s="52" t="s">
        <v>55</v>
      </c>
      <c r="C9" s="79" t="s">
        <v>69</v>
      </c>
      <c r="D9" s="78">
        <v>29</v>
      </c>
      <c r="E9" s="78">
        <v>3481.9</v>
      </c>
      <c r="F9" s="78">
        <v>100975.1</v>
      </c>
    </row>
    <row r="10" spans="1:6" ht="38.25">
      <c r="A10" s="39">
        <v>6</v>
      </c>
      <c r="B10" s="52" t="s">
        <v>54</v>
      </c>
      <c r="C10" s="79" t="s">
        <v>70</v>
      </c>
      <c r="D10" s="78">
        <v>80</v>
      </c>
      <c r="E10" s="78">
        <v>3196.4</v>
      </c>
      <c r="F10" s="78">
        <v>255712</v>
      </c>
    </row>
    <row r="11" spans="1:6" ht="38.25">
      <c r="A11" s="39">
        <v>7</v>
      </c>
      <c r="B11" s="52" t="s">
        <v>57</v>
      </c>
      <c r="C11" s="79" t="s">
        <v>71</v>
      </c>
      <c r="D11" s="78">
        <v>132</v>
      </c>
      <c r="E11" s="78">
        <v>972.3</v>
      </c>
      <c r="F11" s="78">
        <v>128343.6</v>
      </c>
    </row>
    <row r="12" spans="1:6" ht="25.5">
      <c r="A12" s="39">
        <v>8</v>
      </c>
      <c r="B12" s="52" t="s">
        <v>56</v>
      </c>
      <c r="C12" s="79" t="s">
        <v>72</v>
      </c>
      <c r="D12" s="78">
        <v>19</v>
      </c>
      <c r="E12" s="78">
        <v>595</v>
      </c>
      <c r="F12" s="78">
        <v>11305</v>
      </c>
    </row>
    <row r="13" spans="1:6" ht="12.75">
      <c r="A13" s="40"/>
      <c r="B13" s="45"/>
      <c r="C13" s="45"/>
      <c r="D13" s="45"/>
      <c r="E13" s="45"/>
      <c r="F13" s="45"/>
    </row>
  </sheetData>
  <sheetProtection/>
  <mergeCells count="6">
    <mergeCell ref="D2:D4"/>
    <mergeCell ref="F2:F4"/>
    <mergeCell ref="C2:C4"/>
    <mergeCell ref="A2:A4"/>
    <mergeCell ref="B2:B4"/>
    <mergeCell ref="E2:E4"/>
  </mergeCells>
  <printOptions/>
  <pageMargins left="0.31496062992125984" right="0.31496062992125984" top="0.3" bottom="0.1968503937007874" header="0.23" footer="0"/>
  <pageSetup fitToHeight="0" fitToWidth="1" horizontalDpi="300" verticalDpi="300" orientation="landscape" paperSize="9" scale="5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"/>
  <sheetViews>
    <sheetView zoomScale="80" zoomScaleNormal="80" zoomScaleSheetLayoutView="75" zoomScalePageLayoutView="0" workbookViewId="0" topLeftCell="A1">
      <selection activeCell="B40" sqref="B40"/>
    </sheetView>
  </sheetViews>
  <sheetFormatPr defaultColWidth="9.00390625" defaultRowHeight="12.75"/>
  <cols>
    <col min="1" max="1" width="4.625" style="2" customWidth="1"/>
    <col min="2" max="2" width="37.875" style="2" customWidth="1"/>
    <col min="3" max="3" width="15.375" style="1" customWidth="1"/>
    <col min="4" max="4" width="17.625" style="1" customWidth="1"/>
    <col min="5" max="5" width="19.75390625" style="1" customWidth="1"/>
    <col min="6" max="6" width="20.25390625" style="1" customWidth="1"/>
    <col min="7" max="7" width="16.625" style="1" customWidth="1"/>
    <col min="8" max="8" width="12.875" style="1" customWidth="1"/>
    <col min="9" max="9" width="10.00390625" style="1" customWidth="1"/>
    <col min="10" max="10" width="14.375" style="1" customWidth="1"/>
    <col min="11" max="11" width="10.00390625" style="2" customWidth="1"/>
    <col min="12" max="12" width="14.75390625" style="1" customWidth="1"/>
    <col min="13" max="13" width="8.125" style="1" customWidth="1"/>
    <col min="14" max="14" width="18.75390625" style="1" customWidth="1"/>
    <col min="15" max="16384" width="9.125" style="1" customWidth="1"/>
  </cols>
  <sheetData>
    <row r="1" spans="1:14" ht="20.25" customHeight="1">
      <c r="A1" s="6"/>
      <c r="B1" s="6"/>
      <c r="C1" s="6"/>
      <c r="D1" s="6"/>
      <c r="E1" s="6"/>
      <c r="F1" s="6"/>
      <c r="G1" s="6"/>
      <c r="H1" s="6"/>
      <c r="I1" s="6"/>
      <c r="K1" s="1"/>
      <c r="N1" s="12" t="s">
        <v>11</v>
      </c>
    </row>
    <row r="2" spans="1:12" ht="21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5.75" hidden="1"/>
    <row r="4" spans="1:14" ht="18.75" customHeight="1">
      <c r="A4" s="58" t="s">
        <v>0</v>
      </c>
      <c r="B4" s="58" t="s">
        <v>6</v>
      </c>
      <c r="C4" s="7" t="s">
        <v>2</v>
      </c>
      <c r="D4" s="7" t="s">
        <v>3</v>
      </c>
      <c r="E4" s="7" t="s">
        <v>4</v>
      </c>
      <c r="F4" s="7" t="s">
        <v>58</v>
      </c>
      <c r="G4" s="7" t="s">
        <v>59</v>
      </c>
      <c r="H4" s="61" t="s">
        <v>1</v>
      </c>
      <c r="I4" s="64" t="s">
        <v>16</v>
      </c>
      <c r="J4" s="64" t="s">
        <v>9</v>
      </c>
      <c r="K4" s="68" t="s">
        <v>17</v>
      </c>
      <c r="L4" s="67" t="s">
        <v>12</v>
      </c>
      <c r="M4" s="67" t="s">
        <v>45</v>
      </c>
      <c r="N4" s="67" t="s">
        <v>10</v>
      </c>
    </row>
    <row r="5" spans="1:14" ht="48.75" customHeight="1">
      <c r="A5" s="59"/>
      <c r="B5" s="59"/>
      <c r="C5" s="7" t="e">
        <f>'Таб 2'!#REF!</f>
        <v>#REF!</v>
      </c>
      <c r="D5" s="7" t="e">
        <f>'Таб 2'!#REF!</f>
        <v>#REF!</v>
      </c>
      <c r="E5" s="7" t="e">
        <f>'Таб 2'!#REF!</f>
        <v>#REF!</v>
      </c>
      <c r="F5" s="7" t="e">
        <f>'Таб 2'!#REF!</f>
        <v>#REF!</v>
      </c>
      <c r="G5" s="7" t="e">
        <f>'Таб 2'!#REF!</f>
        <v>#REF!</v>
      </c>
      <c r="H5" s="62"/>
      <c r="I5" s="65"/>
      <c r="J5" s="65"/>
      <c r="K5" s="68"/>
      <c r="L5" s="67"/>
      <c r="M5" s="67"/>
      <c r="N5" s="67"/>
    </row>
    <row r="6" spans="1:14" ht="42.75">
      <c r="A6" s="60"/>
      <c r="B6" s="60"/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63"/>
      <c r="I6" s="66"/>
      <c r="J6" s="66"/>
      <c r="K6" s="68"/>
      <c r="L6" s="67"/>
      <c r="M6" s="67"/>
      <c r="N6" s="67"/>
    </row>
    <row r="7" spans="1:14" ht="15.75">
      <c r="A7" s="9">
        <v>1</v>
      </c>
      <c r="B7" s="9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8.75">
      <c r="A8" s="11">
        <v>1</v>
      </c>
      <c r="B8" s="43" t="str">
        <f>'Таб 2'!B5</f>
        <v>Поверка манометра технического</v>
      </c>
      <c r="C8" s="42" t="e">
        <f>'Таб 2'!#REF!</f>
        <v>#REF!</v>
      </c>
      <c r="D8" s="14" t="e">
        <f>'Таб 2'!#REF!</f>
        <v>#REF!</v>
      </c>
      <c r="E8" s="14" t="e">
        <f>'Таб 2'!#REF!</f>
        <v>#REF!</v>
      </c>
      <c r="F8" s="14" t="e">
        <f>'Таб 2'!#REF!</f>
        <v>#REF!</v>
      </c>
      <c r="G8" s="14" t="e">
        <f>'Таб 2'!#REF!</f>
        <v>#REF!</v>
      </c>
      <c r="H8" s="14" t="e">
        <f aca="true" t="shared" si="0" ref="H8:H15">AVERAGE(C8:G8)</f>
        <v>#REF!</v>
      </c>
      <c r="I8" s="5"/>
      <c r="J8" s="15"/>
      <c r="K8" s="5"/>
      <c r="L8" s="14" t="e">
        <f>MIN(H8,K8)</f>
        <v>#REF!</v>
      </c>
      <c r="M8" s="53">
        <v>20</v>
      </c>
      <c r="N8" s="44" t="e">
        <f>L8*M8</f>
        <v>#REF!</v>
      </c>
    </row>
    <row r="9" spans="1:14" ht="30">
      <c r="A9" s="11">
        <v>2</v>
      </c>
      <c r="B9" s="43" t="str">
        <f>'Таб 2'!B6</f>
        <v>  Поверка тонометра механического (с подготовкой к поверке)</v>
      </c>
      <c r="C9" s="42" t="e">
        <f>'Таб 2'!#REF!</f>
        <v>#REF!</v>
      </c>
      <c r="D9" s="14" t="e">
        <f>'Таб 2'!#REF!</f>
        <v>#REF!</v>
      </c>
      <c r="E9" s="14" t="e">
        <f>'Таб 2'!#REF!</f>
        <v>#REF!</v>
      </c>
      <c r="F9" s="14" t="e">
        <f>'Таб 2'!#REF!</f>
        <v>#REF!</v>
      </c>
      <c r="G9" s="14" t="e">
        <f>'Таб 2'!#REF!</f>
        <v>#REF!</v>
      </c>
      <c r="H9" s="14" t="e">
        <f t="shared" si="0"/>
        <v>#REF!</v>
      </c>
      <c r="I9" s="5"/>
      <c r="J9" s="15"/>
      <c r="K9" s="5"/>
      <c r="L9" s="14" t="e">
        <f aca="true" t="shared" si="1" ref="L9:L15">MIN(H9,K9)</f>
        <v>#REF!</v>
      </c>
      <c r="M9" s="53">
        <v>391</v>
      </c>
      <c r="N9" s="44" t="e">
        <f aca="true" t="shared" si="2" ref="N9:N15">L9*M9</f>
        <v>#REF!</v>
      </c>
    </row>
    <row r="10" spans="1:14" ht="30">
      <c r="A10" s="11">
        <v>3</v>
      </c>
      <c r="B10" s="43" t="str">
        <f>'Таб 2'!B7</f>
        <v> Поверка тонометра 
автоматического/полуавтоматического</v>
      </c>
      <c r="C10" s="42" t="e">
        <f>'Таб 2'!#REF!</f>
        <v>#REF!</v>
      </c>
      <c r="D10" s="14" t="e">
        <f>'Таб 2'!#REF!</f>
        <v>#REF!</v>
      </c>
      <c r="E10" s="14" t="e">
        <f>'Таб 2'!#REF!</f>
        <v>#REF!</v>
      </c>
      <c r="F10" s="14" t="e">
        <f>'Таб 2'!#REF!</f>
        <v>#REF!</v>
      </c>
      <c r="G10" s="14" t="e">
        <f>'Таб 2'!#REF!</f>
        <v>#REF!</v>
      </c>
      <c r="H10" s="14" t="e">
        <f t="shared" si="0"/>
        <v>#REF!</v>
      </c>
      <c r="I10" s="5"/>
      <c r="J10" s="15"/>
      <c r="K10" s="5"/>
      <c r="L10" s="14" t="e">
        <f t="shared" si="1"/>
        <v>#REF!</v>
      </c>
      <c r="M10" s="53">
        <v>42</v>
      </c>
      <c r="N10" s="44" t="e">
        <f t="shared" si="2"/>
        <v>#REF!</v>
      </c>
    </row>
    <row r="11" spans="1:14" ht="18.75">
      <c r="A11" s="11">
        <v>4</v>
      </c>
      <c r="B11" s="43" t="str">
        <f>'Таб 2'!B8</f>
        <v>Поверка аппарата ЭКГ одноканального  </v>
      </c>
      <c r="C11" s="42" t="e">
        <f>'Таб 2'!#REF!</f>
        <v>#REF!</v>
      </c>
      <c r="D11" s="14" t="e">
        <f>'Таб 2'!#REF!</f>
        <v>#REF!</v>
      </c>
      <c r="E11" s="14" t="e">
        <f>'Таб 2'!#REF!</f>
        <v>#REF!</v>
      </c>
      <c r="F11" s="14" t="e">
        <f>'Таб 2'!#REF!</f>
        <v>#REF!</v>
      </c>
      <c r="G11" s="14" t="e">
        <f>'Таб 2'!#REF!</f>
        <v>#REF!</v>
      </c>
      <c r="H11" s="14" t="e">
        <f t="shared" si="0"/>
        <v>#REF!</v>
      </c>
      <c r="I11" s="5"/>
      <c r="J11" s="15"/>
      <c r="K11" s="5"/>
      <c r="L11" s="14" t="e">
        <f t="shared" si="1"/>
        <v>#REF!</v>
      </c>
      <c r="M11" s="53">
        <v>3</v>
      </c>
      <c r="N11" s="44" t="e">
        <f t="shared" si="2"/>
        <v>#REF!</v>
      </c>
    </row>
    <row r="12" spans="1:14" ht="30">
      <c r="A12" s="11">
        <v>5</v>
      </c>
      <c r="B12" s="43" t="str">
        <f>'Таб 2'!B9</f>
        <v>  Поверка аппарата ЭКГ 
многоканального</v>
      </c>
      <c r="C12" s="42" t="e">
        <f>'Таб 2'!#REF!</f>
        <v>#REF!</v>
      </c>
      <c r="D12" s="14" t="e">
        <f>'Таб 2'!#REF!</f>
        <v>#REF!</v>
      </c>
      <c r="E12" s="14" t="e">
        <f>'Таб 2'!#REF!</f>
        <v>#REF!</v>
      </c>
      <c r="F12" s="14" t="e">
        <f>'Таб 2'!#REF!</f>
        <v>#REF!</v>
      </c>
      <c r="G12" s="14" t="e">
        <f>'Таб 2'!#REF!</f>
        <v>#REF!</v>
      </c>
      <c r="H12" s="14" t="e">
        <f t="shared" si="0"/>
        <v>#REF!</v>
      </c>
      <c r="I12" s="5"/>
      <c r="J12" s="15"/>
      <c r="K12" s="5"/>
      <c r="L12" s="14" t="e">
        <f t="shared" si="1"/>
        <v>#REF!</v>
      </c>
      <c r="M12" s="53">
        <v>29</v>
      </c>
      <c r="N12" s="44" t="e">
        <f t="shared" si="2"/>
        <v>#REF!</v>
      </c>
    </row>
    <row r="13" spans="1:14" ht="18.75">
      <c r="A13" s="11">
        <v>6</v>
      </c>
      <c r="B13" s="43" t="str">
        <f>'Таб 2'!B10</f>
        <v>Поверка анализаторов паров этанола</v>
      </c>
      <c r="C13" s="42" t="e">
        <f>'Таб 2'!#REF!</f>
        <v>#REF!</v>
      </c>
      <c r="D13" s="14" t="e">
        <f>'Таб 2'!#REF!</f>
        <v>#REF!</v>
      </c>
      <c r="E13" s="14" t="e">
        <f>'Таб 2'!#REF!</f>
        <v>#REF!</v>
      </c>
      <c r="F13" s="14" t="e">
        <f>'Таб 2'!#REF!</f>
        <v>#REF!</v>
      </c>
      <c r="G13" s="14" t="e">
        <f>'Таб 2'!#REF!</f>
        <v>#REF!</v>
      </c>
      <c r="H13" s="14" t="e">
        <f t="shared" si="0"/>
        <v>#REF!</v>
      </c>
      <c r="I13" s="5"/>
      <c r="J13" s="15"/>
      <c r="K13" s="5"/>
      <c r="L13" s="14" t="e">
        <f t="shared" si="1"/>
        <v>#REF!</v>
      </c>
      <c r="M13" s="53">
        <v>80</v>
      </c>
      <c r="N13" s="44" t="e">
        <f t="shared" si="2"/>
        <v>#REF!</v>
      </c>
    </row>
    <row r="14" spans="1:14" ht="30">
      <c r="A14" s="11">
        <v>7</v>
      </c>
      <c r="B14" s="43" t="str">
        <f>'Таб 2'!B11</f>
        <v>  Проверка и корректировка показаний 
алкотестера   </v>
      </c>
      <c r="C14" s="42" t="e">
        <f>'Таб 2'!#REF!</f>
        <v>#REF!</v>
      </c>
      <c r="D14" s="14" t="e">
        <f>'Таб 2'!#REF!</f>
        <v>#REF!</v>
      </c>
      <c r="E14" s="14" t="e">
        <f>'Таб 2'!#REF!</f>
        <v>#REF!</v>
      </c>
      <c r="F14" s="14" t="e">
        <f>'Таб 2'!#REF!</f>
        <v>#REF!</v>
      </c>
      <c r="G14" s="14" t="e">
        <f>'Таб 2'!#REF!</f>
        <v>#REF!</v>
      </c>
      <c r="H14" s="14" t="e">
        <f t="shared" si="0"/>
        <v>#REF!</v>
      </c>
      <c r="I14" s="5"/>
      <c r="J14" s="15"/>
      <c r="K14" s="5"/>
      <c r="L14" s="14" t="e">
        <f t="shared" si="1"/>
        <v>#REF!</v>
      </c>
      <c r="M14" s="53">
        <v>132</v>
      </c>
      <c r="N14" s="44" t="e">
        <f t="shared" si="2"/>
        <v>#REF!</v>
      </c>
    </row>
    <row r="15" spans="1:14" ht="30">
      <c r="A15" s="11">
        <v>8</v>
      </c>
      <c r="B15" s="43" t="str">
        <f>'Таб 2'!B12</f>
        <v> Поверка встроенных 
электроизмерительных приборов</v>
      </c>
      <c r="C15" s="42" t="e">
        <f>'Таб 2'!#REF!</f>
        <v>#REF!</v>
      </c>
      <c r="D15" s="14" t="e">
        <f>'Таб 2'!#REF!</f>
        <v>#REF!</v>
      </c>
      <c r="E15" s="14" t="e">
        <f>'Таб 2'!#REF!</f>
        <v>#REF!</v>
      </c>
      <c r="F15" s="14" t="e">
        <f>'Таб 2'!#REF!</f>
        <v>#REF!</v>
      </c>
      <c r="G15" s="14" t="e">
        <f>'Таб 2'!#REF!</f>
        <v>#REF!</v>
      </c>
      <c r="H15" s="14" t="e">
        <f t="shared" si="0"/>
        <v>#REF!</v>
      </c>
      <c r="I15" s="5"/>
      <c r="J15" s="15"/>
      <c r="K15" s="5"/>
      <c r="L15" s="14" t="e">
        <f t="shared" si="1"/>
        <v>#REF!</v>
      </c>
      <c r="M15" s="53">
        <v>19</v>
      </c>
      <c r="N15" s="44" t="e">
        <f t="shared" si="2"/>
        <v>#REF!</v>
      </c>
    </row>
    <row r="16" spans="1:14" ht="21.75" customHeight="1">
      <c r="A16" s="46"/>
      <c r="B16" s="47"/>
      <c r="C16" s="48"/>
      <c r="D16" s="48"/>
      <c r="E16" s="48"/>
      <c r="F16" s="48"/>
      <c r="G16" s="48"/>
      <c r="H16" s="48"/>
      <c r="I16" s="49"/>
      <c r="J16" s="50"/>
      <c r="K16" s="49"/>
      <c r="L16" s="48"/>
      <c r="M16" s="51"/>
      <c r="N16" s="44" t="e">
        <f>SUM(N8:N15)</f>
        <v>#REF!</v>
      </c>
    </row>
    <row r="17" spans="1:14" s="3" customFormat="1" ht="18.75">
      <c r="A17" s="2"/>
      <c r="B17" s="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"/>
      <c r="N17" s="1"/>
    </row>
    <row r="18" spans="2:24" ht="18.75">
      <c r="B18" s="55" t="s">
        <v>13</v>
      </c>
      <c r="C18" s="55"/>
      <c r="D18" s="55"/>
      <c r="E18" s="54"/>
      <c r="F18" s="54"/>
      <c r="G18" s="4"/>
      <c r="H18" s="4"/>
      <c r="I18" s="4"/>
      <c r="J18" s="4"/>
      <c r="K18" s="56" t="s">
        <v>14</v>
      </c>
      <c r="L18" s="56"/>
      <c r="M18" s="56"/>
      <c r="N18" s="4"/>
      <c r="O18" s="4"/>
      <c r="P18" s="17"/>
      <c r="Q18" s="18"/>
      <c r="R18" s="17"/>
      <c r="S18" s="56"/>
      <c r="T18" s="56"/>
      <c r="U18" s="56"/>
      <c r="V18" s="56"/>
      <c r="W18" s="56"/>
      <c r="X18" s="56"/>
    </row>
  </sheetData>
  <sheetProtection/>
  <mergeCells count="13">
    <mergeCell ref="M4:M6"/>
    <mergeCell ref="K4:K6"/>
    <mergeCell ref="L4:L6"/>
    <mergeCell ref="B18:D18"/>
    <mergeCell ref="S18:X18"/>
    <mergeCell ref="K18:M18"/>
    <mergeCell ref="C17:L17"/>
    <mergeCell ref="A4:A6"/>
    <mergeCell ref="B4:B6"/>
    <mergeCell ref="H4:H6"/>
    <mergeCell ref="I4:I6"/>
    <mergeCell ref="J4:J6"/>
    <mergeCell ref="N4:N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zoomScalePageLayoutView="0" workbookViewId="0" topLeftCell="A16">
      <selection activeCell="D30" sqref="D30"/>
    </sheetView>
  </sheetViews>
  <sheetFormatPr defaultColWidth="9.00390625" defaultRowHeight="12.75"/>
  <cols>
    <col min="1" max="1" width="4.625" style="32" customWidth="1"/>
    <col min="2" max="2" width="21.625" style="19" customWidth="1"/>
    <col min="3" max="3" width="28.625" style="19" customWidth="1"/>
    <col min="4" max="4" width="36.875" style="19" customWidth="1"/>
    <col min="5" max="16384" width="9.125" style="19" customWidth="1"/>
  </cols>
  <sheetData>
    <row r="1" spans="1:5" ht="15.75" customHeight="1">
      <c r="A1" s="72" t="s">
        <v>43</v>
      </c>
      <c r="B1" s="72"/>
      <c r="C1" s="72"/>
      <c r="D1" s="72"/>
      <c r="E1" s="25"/>
    </row>
    <row r="2" spans="1:5" ht="13.5" customHeight="1">
      <c r="A2" s="73" t="s">
        <v>62</v>
      </c>
      <c r="B2" s="73"/>
      <c r="C2" s="73"/>
      <c r="D2" s="73"/>
      <c r="E2" s="21"/>
    </row>
    <row r="3" spans="1:5" ht="15.75" customHeight="1">
      <c r="A3" s="75" t="s">
        <v>63</v>
      </c>
      <c r="B3" s="75"/>
      <c r="C3" s="75"/>
      <c r="D3" s="75"/>
      <c r="E3" s="21"/>
    </row>
    <row r="4" spans="1:5" ht="15">
      <c r="A4" s="75"/>
      <c r="B4" s="75"/>
      <c r="C4" s="75"/>
      <c r="D4" s="75"/>
      <c r="E4" s="21"/>
    </row>
    <row r="5" spans="1:5" ht="15">
      <c r="A5" s="75"/>
      <c r="B5" s="75"/>
      <c r="C5" s="75"/>
      <c r="D5" s="75"/>
      <c r="E5" s="21"/>
    </row>
    <row r="6" spans="1:5" ht="8.25" customHeight="1">
      <c r="A6" s="75"/>
      <c r="B6" s="75"/>
      <c r="C6" s="75"/>
      <c r="D6" s="75"/>
      <c r="E6" s="21"/>
    </row>
    <row r="7" spans="1:5" ht="7.5" customHeight="1">
      <c r="A7" s="75"/>
      <c r="B7" s="75"/>
      <c r="C7" s="75"/>
      <c r="D7" s="75"/>
      <c r="E7" s="21"/>
    </row>
    <row r="8" spans="1:5" ht="15">
      <c r="A8" s="26"/>
      <c r="B8" s="20"/>
      <c r="C8" s="20"/>
      <c r="D8" s="22" t="s">
        <v>33</v>
      </c>
      <c r="E8" s="21"/>
    </row>
    <row r="9" spans="1:5" ht="15">
      <c r="A9" s="27" t="s">
        <v>32</v>
      </c>
      <c r="B9" s="21"/>
      <c r="C9" s="21"/>
      <c r="D9" s="21"/>
      <c r="E9" s="21"/>
    </row>
    <row r="10" spans="1:4" ht="15">
      <c r="A10" s="28">
        <v>1</v>
      </c>
      <c r="B10" s="69" t="s">
        <v>18</v>
      </c>
      <c r="C10" s="70"/>
      <c r="D10" s="23" t="s">
        <v>19</v>
      </c>
    </row>
    <row r="11" spans="1:4" ht="36.75" customHeight="1">
      <c r="A11" s="28">
        <v>2</v>
      </c>
      <c r="B11" s="69" t="s">
        <v>20</v>
      </c>
      <c r="C11" s="70"/>
      <c r="D11" s="23" t="s">
        <v>61</v>
      </c>
    </row>
    <row r="12" spans="1:4" ht="15">
      <c r="A12" s="28">
        <v>3</v>
      </c>
      <c r="B12" s="69" t="s">
        <v>21</v>
      </c>
      <c r="C12" s="70"/>
      <c r="D12" s="23" t="s">
        <v>60</v>
      </c>
    </row>
    <row r="13" spans="1:4" ht="30">
      <c r="A13" s="28">
        <v>4</v>
      </c>
      <c r="B13" s="69" t="s">
        <v>22</v>
      </c>
      <c r="C13" s="70"/>
      <c r="D13" s="23" t="str">
        <f>D11</f>
        <v>Предповерочная подготовка и поверка  СИ и СИМН</v>
      </c>
    </row>
    <row r="14" spans="1:4" ht="15">
      <c r="A14" s="28">
        <v>5</v>
      </c>
      <c r="B14" s="69" t="s">
        <v>23</v>
      </c>
      <c r="C14" s="70"/>
      <c r="D14" s="23" t="s">
        <v>24</v>
      </c>
    </row>
    <row r="15" spans="1:4" ht="30">
      <c r="A15" s="28">
        <v>6</v>
      </c>
      <c r="B15" s="69" t="s">
        <v>25</v>
      </c>
      <c r="C15" s="70"/>
      <c r="D15" s="23" t="s">
        <v>39</v>
      </c>
    </row>
    <row r="16" spans="1:4" ht="30">
      <c r="A16" s="28">
        <v>7</v>
      </c>
      <c r="B16" s="69" t="s">
        <v>26</v>
      </c>
      <c r="C16" s="70"/>
      <c r="D16" s="23" t="s">
        <v>46</v>
      </c>
    </row>
    <row r="17" spans="1:4" ht="21" customHeight="1">
      <c r="A17" s="29" t="s">
        <v>34</v>
      </c>
      <c r="B17" s="30" t="e">
        <f>'Таб 3'!C5</f>
        <v>#REF!</v>
      </c>
      <c r="C17" s="31" t="e">
        <f>'Таб 2'!#REF!</f>
        <v>#REF!</v>
      </c>
      <c r="D17" s="24" t="e">
        <f>'Таб 2'!#REF!</f>
        <v>#REF!</v>
      </c>
    </row>
    <row r="18" spans="1:4" ht="21" customHeight="1">
      <c r="A18" s="29" t="s">
        <v>35</v>
      </c>
      <c r="B18" s="30" t="e">
        <f>'Таб 3'!D5</f>
        <v>#REF!</v>
      </c>
      <c r="C18" s="31" t="e">
        <f>'Таб 2'!#REF!</f>
        <v>#REF!</v>
      </c>
      <c r="D18" s="24" t="e">
        <f>'Таб 2'!#REF!</f>
        <v>#REF!</v>
      </c>
    </row>
    <row r="19" spans="1:4" ht="21" customHeight="1">
      <c r="A19" s="29" t="s">
        <v>36</v>
      </c>
      <c r="B19" s="30" t="e">
        <f>'Таб 3'!E5</f>
        <v>#REF!</v>
      </c>
      <c r="C19" s="31" t="e">
        <f>'Таб 2'!#REF!</f>
        <v>#REF!</v>
      </c>
      <c r="D19" s="24" t="e">
        <f>'Таб 2'!#REF!</f>
        <v>#REF!</v>
      </c>
    </row>
    <row r="20" spans="1:4" ht="21" customHeight="1">
      <c r="A20" s="29" t="s">
        <v>64</v>
      </c>
      <c r="B20" s="30" t="e">
        <f>'Таб 3'!F5</f>
        <v>#REF!</v>
      </c>
      <c r="C20" s="31" t="e">
        <f>'Таб 2'!#REF!</f>
        <v>#REF!</v>
      </c>
      <c r="D20" s="24" t="e">
        <f>'Таб 2'!#REF!</f>
        <v>#REF!</v>
      </c>
    </row>
    <row r="21" spans="1:4" ht="21" customHeight="1">
      <c r="A21" s="29" t="s">
        <v>65</v>
      </c>
      <c r="B21" s="30" t="e">
        <f>'Таб 3'!G5</f>
        <v>#REF!</v>
      </c>
      <c r="C21" s="31" t="e">
        <f>'Таб 2'!#REF!</f>
        <v>#REF!</v>
      </c>
      <c r="D21" s="24" t="e">
        <f>'Таб 2'!#REF!</f>
        <v>#REF!</v>
      </c>
    </row>
    <row r="22" spans="1:4" ht="48" customHeight="1">
      <c r="A22" s="29" t="s">
        <v>37</v>
      </c>
      <c r="B22" s="76" t="s">
        <v>27</v>
      </c>
      <c r="C22" s="77"/>
      <c r="D22" s="23"/>
    </row>
    <row r="23" spans="1:4" ht="33" customHeight="1">
      <c r="A23" s="28">
        <v>8</v>
      </c>
      <c r="B23" s="69" t="s">
        <v>28</v>
      </c>
      <c r="C23" s="70"/>
      <c r="D23" s="23"/>
    </row>
    <row r="24" spans="1:4" ht="35.25" customHeight="1">
      <c r="A24" s="28">
        <v>9</v>
      </c>
      <c r="B24" s="69" t="s">
        <v>29</v>
      </c>
      <c r="C24" s="70"/>
      <c r="D24" s="36"/>
    </row>
    <row r="25" spans="1:4" ht="57" customHeight="1">
      <c r="A25" s="28">
        <v>10</v>
      </c>
      <c r="B25" s="69" t="s">
        <v>38</v>
      </c>
      <c r="C25" s="70"/>
      <c r="D25" s="71"/>
    </row>
    <row r="26" spans="1:4" ht="48" customHeight="1">
      <c r="A26" s="28">
        <v>11</v>
      </c>
      <c r="B26" s="69" t="s">
        <v>30</v>
      </c>
      <c r="C26" s="70"/>
      <c r="D26" s="71"/>
    </row>
    <row r="27" spans="1:4" ht="27.75" customHeight="1">
      <c r="A27" s="28">
        <v>12</v>
      </c>
      <c r="B27" s="69" t="s">
        <v>31</v>
      </c>
      <c r="C27" s="70"/>
      <c r="D27" s="24"/>
    </row>
    <row r="28" spans="1:4" ht="15.75" customHeight="1">
      <c r="A28" s="28">
        <v>13</v>
      </c>
      <c r="B28" s="74" t="s">
        <v>44</v>
      </c>
      <c r="C28" s="70"/>
      <c r="D28" s="16"/>
    </row>
    <row r="29" spans="1:4" ht="30" customHeight="1">
      <c r="A29" s="28">
        <v>14</v>
      </c>
      <c r="B29" s="69" t="s">
        <v>47</v>
      </c>
      <c r="C29" s="70"/>
      <c r="D29" s="24" t="e">
        <f>'Таб 3'!N16</f>
        <v>#REF!</v>
      </c>
    </row>
    <row r="30" spans="2:3" ht="26.25" customHeight="1">
      <c r="B30" s="33"/>
      <c r="C30" s="33"/>
    </row>
    <row r="31" spans="2:4" ht="20.25" customHeight="1">
      <c r="B31" s="34"/>
      <c r="C31" s="35"/>
      <c r="D31" s="35" t="s">
        <v>41</v>
      </c>
    </row>
    <row r="32" spans="2:4" ht="15">
      <c r="B32" s="35" t="s">
        <v>40</v>
      </c>
      <c r="C32" s="35"/>
      <c r="D32" s="22" t="s">
        <v>42</v>
      </c>
    </row>
    <row r="33" spans="3:4" ht="14.25">
      <c r="C33" s="33"/>
      <c r="D33" s="33"/>
    </row>
    <row r="34" spans="2:4" ht="15">
      <c r="B34" s="35" t="s">
        <v>48</v>
      </c>
      <c r="C34" s="35"/>
      <c r="D34" s="22" t="s">
        <v>49</v>
      </c>
    </row>
    <row r="35" spans="2:3" ht="14.25">
      <c r="B35" s="33"/>
      <c r="C35" s="33"/>
    </row>
    <row r="36" spans="2:3" ht="14.25">
      <c r="B36" s="33"/>
      <c r="C36" s="33"/>
    </row>
    <row r="37" spans="2:3" ht="14.25">
      <c r="B37" s="33"/>
      <c r="C37" s="33"/>
    </row>
    <row r="38" spans="2:3" ht="14.25">
      <c r="B38" s="33"/>
      <c r="C38" s="33"/>
    </row>
    <row r="39" spans="2:3" ht="14.25">
      <c r="B39" s="33"/>
      <c r="C39" s="33"/>
    </row>
    <row r="40" spans="2:3" ht="14.25">
      <c r="B40" s="33"/>
      <c r="C40" s="33"/>
    </row>
    <row r="41" spans="2:3" ht="14.25">
      <c r="B41" s="33"/>
      <c r="C41" s="33"/>
    </row>
    <row r="42" spans="2:3" ht="14.25">
      <c r="B42" s="33"/>
      <c r="C42" s="33"/>
    </row>
    <row r="43" spans="2:3" ht="14.25">
      <c r="B43" s="33"/>
      <c r="C43" s="33"/>
    </row>
    <row r="44" spans="2:3" ht="14.25">
      <c r="B44" s="33"/>
      <c r="C44" s="33"/>
    </row>
    <row r="45" spans="2:3" ht="14.25">
      <c r="B45" s="33"/>
      <c r="C45" s="33"/>
    </row>
    <row r="46" spans="2:3" ht="14.25">
      <c r="B46" s="33"/>
      <c r="C46" s="33"/>
    </row>
    <row r="47" spans="2:3" ht="14.25">
      <c r="B47" s="33"/>
      <c r="C47" s="33"/>
    </row>
  </sheetData>
  <sheetProtection/>
  <mergeCells count="19">
    <mergeCell ref="A1:D1"/>
    <mergeCell ref="A2:D2"/>
    <mergeCell ref="B27:C27"/>
    <mergeCell ref="B28:C28"/>
    <mergeCell ref="B29:C29"/>
    <mergeCell ref="A3:D7"/>
    <mergeCell ref="B22:C22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2021-01-13T09:06:26Z</cp:lastPrinted>
  <dcterms:created xsi:type="dcterms:W3CDTF">2011-08-16T14:08:10Z</dcterms:created>
  <dcterms:modified xsi:type="dcterms:W3CDTF">2021-01-20T11:33:09Z</dcterms:modified>
  <cp:category/>
  <cp:version/>
  <cp:contentType/>
  <cp:contentStatus/>
</cp:coreProperties>
</file>